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robanjyuku-my.sharepoint.com/personal/2525_sorobanjyuku_onmicrosoft_com/Documents/アバチャレ/アバチャレ2026/"/>
    </mc:Choice>
  </mc:AlternateContent>
  <xr:revisionPtr revIDLastSave="402" documentId="8_{D27E7944-4E2B-4690-904C-9075D96B40F9}" xr6:coauthVersionLast="47" xr6:coauthVersionMax="47" xr10:uidLastSave="{F2BFE105-EFB6-42B2-82C4-32A38FEC48EB}"/>
  <bookViews>
    <workbookView xWindow="-108" yWindow="-108" windowWidth="23256" windowHeight="12456" xr2:uid="{AD372CDC-66F7-478D-998A-0D375DBE91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K22" i="1"/>
  <c r="E25" i="1"/>
  <c r="E24" i="1"/>
  <c r="E23" i="1"/>
  <c r="E22" i="1"/>
  <c r="K17" i="1"/>
  <c r="K14" i="1"/>
  <c r="K11" i="1"/>
  <c r="K8" i="1"/>
  <c r="E17" i="1"/>
  <c r="E14" i="1"/>
  <c r="E11" i="1"/>
  <c r="E8" i="1"/>
  <c r="H31" i="1" l="1"/>
</calcChain>
</file>

<file path=xl/sharedStrings.xml><?xml version="1.0" encoding="utf-8"?>
<sst xmlns="http://schemas.openxmlformats.org/spreadsheetml/2006/main" count="84" uniqueCount="38">
  <si>
    <t>2年生以下の部</t>
    <rPh sb="1" eb="5">
      <t>ネンセイイカ</t>
    </rPh>
    <rPh sb="6" eb="7">
      <t>ブ</t>
    </rPh>
    <phoneticPr fontId="1"/>
  </si>
  <si>
    <t>3.4年生の部</t>
    <rPh sb="3" eb="5">
      <t>ネンセイ</t>
    </rPh>
    <rPh sb="6" eb="7">
      <t>ブ</t>
    </rPh>
    <phoneticPr fontId="1"/>
  </si>
  <si>
    <t>5.6年生の部</t>
    <rPh sb="3" eb="5">
      <t>ネンセイ</t>
    </rPh>
    <rPh sb="6" eb="7">
      <t>ブ</t>
    </rPh>
    <phoneticPr fontId="1"/>
  </si>
  <si>
    <t>中学生の部</t>
    <rPh sb="0" eb="3">
      <t>チュウガクセイ</t>
    </rPh>
    <rPh sb="4" eb="5">
      <t>ブ</t>
    </rPh>
    <phoneticPr fontId="1"/>
  </si>
  <si>
    <t>1～10回</t>
    <rPh sb="4" eb="5">
      <t>カイ</t>
    </rPh>
    <phoneticPr fontId="1"/>
  </si>
  <si>
    <t>11～20回</t>
    <rPh sb="5" eb="6">
      <t>カイ</t>
    </rPh>
    <phoneticPr fontId="1"/>
  </si>
  <si>
    <t>21～30回</t>
    <rPh sb="5" eb="6">
      <t>カイ</t>
    </rPh>
    <phoneticPr fontId="1"/>
  </si>
  <si>
    <t>金額</t>
    <rPh sb="0" eb="2">
      <t>キンガク</t>
    </rPh>
    <phoneticPr fontId="1"/>
  </si>
  <si>
    <t>購入に1を入力</t>
    <rPh sb="0" eb="2">
      <t>コウニュウ</t>
    </rPh>
    <rPh sb="5" eb="7">
      <t>ニュウリョク</t>
    </rPh>
    <phoneticPr fontId="1"/>
  </si>
  <si>
    <t>☆ 総合競技問題</t>
    <rPh sb="2" eb="6">
      <t>ソウゴウキョウギ</t>
    </rPh>
    <rPh sb="6" eb="8">
      <t>モンダイ</t>
    </rPh>
    <phoneticPr fontId="1"/>
  </si>
  <si>
    <t>☆ スピードコンテスト問題</t>
    <rPh sb="11" eb="13">
      <t>モンダイ</t>
    </rPh>
    <phoneticPr fontId="1"/>
  </si>
  <si>
    <t>☆ 教場対抗戦問題</t>
    <rPh sb="2" eb="6">
      <t>キョウジョウタイコウ</t>
    </rPh>
    <rPh sb="6" eb="7">
      <t>セン</t>
    </rPh>
    <rPh sb="7" eb="9">
      <t>モンダイ</t>
    </rPh>
    <phoneticPr fontId="1"/>
  </si>
  <si>
    <t>☆ 総合競技決勝問題</t>
    <rPh sb="2" eb="6">
      <t>ソウゴウキョウギ</t>
    </rPh>
    <rPh sb="6" eb="8">
      <t>ケッショウ</t>
    </rPh>
    <rPh sb="8" eb="10">
      <t>モンダイ</t>
    </rPh>
    <phoneticPr fontId="1"/>
  </si>
  <si>
    <t>1～30回</t>
    <rPh sb="4" eb="5">
      <t>カイ</t>
    </rPh>
    <phoneticPr fontId="1"/>
  </si>
  <si>
    <t>☆ 種目別競技問題</t>
    <rPh sb="2" eb="5">
      <t>シュモクベツ</t>
    </rPh>
    <rPh sb="5" eb="7">
      <t>キョウギ</t>
    </rPh>
    <rPh sb="7" eb="9">
      <t>モンダイ</t>
    </rPh>
    <phoneticPr fontId="1"/>
  </si>
  <si>
    <t>教場名</t>
    <rPh sb="0" eb="3">
      <t>キョウジョウメイ</t>
    </rPh>
    <phoneticPr fontId="1"/>
  </si>
  <si>
    <t>責任者</t>
    <rPh sb="0" eb="3">
      <t>セキニンシャ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</si>
  <si>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</si>
  <si>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</si>
  <si>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【振込先】</t>
    <rPh sb="0" eb="4">
      <t>(フリコミサキ</t>
    </rPh>
    <phoneticPr fontId="1"/>
  </si>
  <si>
    <t>沖縄銀行　田原支店</t>
    <rPh sb="0" eb="2">
      <t>オキナワ</t>
    </rPh>
    <rPh sb="2" eb="4">
      <t>ギンコウ</t>
    </rPh>
    <rPh sb="5" eb="9">
      <t>タバルシテン</t>
    </rPh>
    <phoneticPr fontId="1"/>
  </si>
  <si>
    <t>店番号137　口座番号1747409</t>
    <rPh sb="0" eb="3">
      <t>ミセバンゴウ</t>
    </rPh>
    <rPh sb="7" eb="11">
      <t>コウザバンゴウ</t>
    </rPh>
    <phoneticPr fontId="1"/>
  </si>
  <si>
    <t>普通口座　名義：与座信一郎</t>
    <rPh sb="0" eb="4">
      <t>フツウコウザ</t>
    </rPh>
    <rPh sb="5" eb="7">
      <t>メイギ</t>
    </rPh>
    <rPh sb="8" eb="13">
      <t>ヨザシンイチロウ</t>
    </rPh>
    <phoneticPr fontId="1"/>
  </si>
  <si>
    <t>購入合計金額</t>
    <rPh sb="0" eb="6">
      <t>コウニュウゴウケイキンガク</t>
    </rPh>
    <phoneticPr fontId="1"/>
  </si>
  <si>
    <t>※1～10回を購入せず、11回以降を購入することはできません！</t>
    <rPh sb="5" eb="6">
      <t>カイ</t>
    </rPh>
    <rPh sb="7" eb="9">
      <t>コウニュウ</t>
    </rPh>
    <rPh sb="14" eb="15">
      <t>カイ</t>
    </rPh>
    <rPh sb="15" eb="17">
      <t>イコウ</t>
    </rPh>
    <rPh sb="18" eb="20">
      <t>コウニュウ</t>
    </rPh>
    <phoneticPr fontId="1"/>
  </si>
  <si>
    <t>送信先メールアドレス</t>
    <rPh sb="0" eb="3">
      <t>ソウシンサキ</t>
    </rPh>
    <phoneticPr fontId="1"/>
  </si>
  <si>
    <t>2525soroban@e-mail.jp</t>
    <phoneticPr fontId="1"/>
  </si>
  <si>
    <t>※費用を上記口座へ振り込んでください。振込確認後、PDFにて問題を送信します。</t>
    <rPh sb="4" eb="5">
      <t>ジョウ</t>
    </rPh>
    <phoneticPr fontId="1"/>
  </si>
  <si>
    <t>全部門・全種目セット</t>
    <rPh sb="0" eb="3">
      <t>ゼンブモン</t>
    </rPh>
    <rPh sb="4" eb="7">
      <t>ゼンシュモク</t>
    </rPh>
    <phoneticPr fontId="1"/>
  </si>
  <si>
    <t>※メール送信での販売になりますので、返品不可です。</t>
    <rPh sb="4" eb="6">
      <t>ソウシン</t>
    </rPh>
    <rPh sb="8" eb="10">
      <t>ハンバイ</t>
    </rPh>
    <rPh sb="18" eb="20">
      <t>ヘンピン</t>
    </rPh>
    <rPh sb="20" eb="22">
      <t>フカ</t>
    </rPh>
    <phoneticPr fontId="1"/>
  </si>
  <si>
    <t>　内容にお間違いのないよう、お気をつけください。</t>
    <rPh sb="1" eb="3">
      <t>ナイヨウ</t>
    </rPh>
    <rPh sb="15" eb="16">
      <t>キ</t>
    </rPh>
    <phoneticPr fontId="1"/>
  </si>
  <si>
    <t>それ以外はこれまでに販売された教材です。2024年版か2025年版のいずれか希望とメール本文に記入して注文してください。</t>
    <rPh sb="2" eb="4">
      <t>イガイ</t>
    </rPh>
    <rPh sb="10" eb="12">
      <t>ハンバイ</t>
    </rPh>
    <rPh sb="15" eb="17">
      <t>キョウザイ</t>
    </rPh>
    <rPh sb="24" eb="26">
      <t>ネンバン</t>
    </rPh>
    <rPh sb="31" eb="33">
      <t>ネンバン</t>
    </rPh>
    <rPh sb="38" eb="40">
      <t>キボウ</t>
    </rPh>
    <rPh sb="44" eb="46">
      <t>ホンブン</t>
    </rPh>
    <rPh sb="47" eb="49">
      <t>キニュウ</t>
    </rPh>
    <rPh sb="51" eb="53">
      <t>チュウモン</t>
    </rPh>
    <phoneticPr fontId="1"/>
  </si>
  <si>
    <t>※ 3.4年生の部</t>
    <rPh sb="5" eb="7">
      <t>ネンセイ</t>
    </rPh>
    <rPh sb="8" eb="9">
      <t>ブ</t>
    </rPh>
    <phoneticPr fontId="1"/>
  </si>
  <si>
    <r>
      <t>フレッシュ アバカス チャレンジャーズ 2026</t>
    </r>
    <r>
      <rPr>
        <sz val="24"/>
        <color theme="1"/>
        <rFont val="游ゴシック"/>
        <family val="3"/>
        <charset val="128"/>
        <scheme val="minor"/>
      </rPr>
      <t>　</t>
    </r>
    <r>
      <rPr>
        <sz val="24"/>
        <color theme="1"/>
        <rFont val="HG丸ｺﾞｼｯｸM-PRO"/>
        <family val="3"/>
        <charset val="128"/>
      </rPr>
      <t>練習問題注文書</t>
    </r>
    <rPh sb="25" eb="32">
      <t>レンシュウモンダイチュウモンショ</t>
    </rPh>
    <phoneticPr fontId="1"/>
  </si>
  <si>
    <t>※ 中学生の部</t>
    <rPh sb="2" eb="5">
      <t>チュウガクセイ</t>
    </rPh>
    <rPh sb="6" eb="7">
      <t>ブ</t>
    </rPh>
    <phoneticPr fontId="1"/>
  </si>
  <si>
    <t>※ 読上算・読上暗算</t>
    <rPh sb="2" eb="5">
      <t>ヨザ</t>
    </rPh>
    <rPh sb="6" eb="10">
      <t>ヨア</t>
    </rPh>
    <phoneticPr fontId="1"/>
  </si>
  <si>
    <r>
      <t>（※1） 今年度より難易度が変更された</t>
    </r>
    <r>
      <rPr>
        <b/>
        <u/>
        <sz val="11"/>
        <color rgb="FFFF0000"/>
        <rFont val="游ゴシック"/>
        <family val="3"/>
        <charset val="128"/>
        <scheme val="minor"/>
      </rPr>
      <t>【スピードコンテスト3.4年生の部・中学生の部】【読上算・読上暗算問題】</t>
    </r>
    <r>
      <rPr>
        <b/>
        <u/>
        <sz val="11"/>
        <rFont val="游ゴシック"/>
        <family val="3"/>
        <charset val="128"/>
        <scheme val="minor"/>
      </rPr>
      <t>は新作。</t>
    </r>
    <rPh sb="5" eb="8">
      <t>コンネンド</t>
    </rPh>
    <rPh sb="10" eb="13">
      <t>ナンイド</t>
    </rPh>
    <rPh sb="14" eb="16">
      <t>ヘンコウ</t>
    </rPh>
    <rPh sb="32" eb="34">
      <t>ネンセイ</t>
    </rPh>
    <rPh sb="35" eb="36">
      <t>ブ</t>
    </rPh>
    <rPh sb="37" eb="40">
      <t>チュウガクセイ</t>
    </rPh>
    <rPh sb="41" eb="42">
      <t>ブ</t>
    </rPh>
    <rPh sb="44" eb="47">
      <t>ヨザ</t>
    </rPh>
    <rPh sb="48" eb="52">
      <t>ヨア</t>
    </rPh>
    <rPh sb="52" eb="54">
      <t>モンダイ</t>
    </rPh>
    <rPh sb="56" eb="58">
      <t>シンサク</t>
    </rPh>
    <phoneticPr fontId="1"/>
  </si>
  <si>
    <r>
      <t>（※2） 記載以上の問題回数を希望する場合、メール本文にその旨を記入してください。</t>
    </r>
    <r>
      <rPr>
        <b/>
        <u/>
        <sz val="11"/>
        <color rgb="FFFF0000"/>
        <rFont val="游ゴシック"/>
        <family val="3"/>
        <charset val="128"/>
        <scheme val="minor"/>
      </rPr>
      <t>（例：スピコン３.４年生の部1～50回分希望など…）</t>
    </r>
    <rPh sb="5" eb="9">
      <t>キサイイジョウ</t>
    </rPh>
    <rPh sb="10" eb="12">
      <t>モンダイ</t>
    </rPh>
    <rPh sb="12" eb="14">
      <t>カイスウ</t>
    </rPh>
    <rPh sb="15" eb="17">
      <t>キボウ</t>
    </rPh>
    <rPh sb="19" eb="21">
      <t>バアイ</t>
    </rPh>
    <rPh sb="25" eb="27">
      <t>ホンブン</t>
    </rPh>
    <rPh sb="30" eb="31">
      <t>ムネ</t>
    </rPh>
    <rPh sb="32" eb="34">
      <t>キニュウ</t>
    </rPh>
    <rPh sb="42" eb="43">
      <t>レイ</t>
    </rPh>
    <rPh sb="51" eb="53">
      <t>ネンセイ</t>
    </rPh>
    <rPh sb="54" eb="55">
      <t>ブ</t>
    </rPh>
    <rPh sb="59" eb="60">
      <t>カイ</t>
    </rPh>
    <rPh sb="60" eb="61">
      <t>ブン</t>
    </rPh>
    <rPh sb="61" eb="63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</si>
</sst>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07ラノベPOP"/>
      <family val="3"/>
      <charset val="128"/>
    </font>
    <font>
      <sz val="20"/>
      <color theme="1"/>
      <name val="07ラノベPOP"/>
      <family val="3"/>
      <charset val="128"/>
    </font>
    <font>
      <b/>
      <u/>
      <sz val="11"/>
      <color theme="10"/>
      <name val="游ゴシック"/>
      <family val="3"/>
      <charset val="128"/>
      <scheme val="minor"/>
    </font>
    <font>
      <b/>
      <sz val="11.5"/>
      <color rgb="FFFF0000"/>
      <name val="游ゴシック"/>
      <family val="3"/>
      <charset val="128"/>
      <scheme val="minor"/>
    </font>
    <font>
      <sz val="26"/>
      <color theme="1"/>
      <name val="アンニャントロマン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07ラノベPOP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24"/>
      <color theme="1"/>
      <name val="アンニャントロマン"/>
      <family val="3"/>
      <charset val="128"/>
    </font>
    <font>
      <sz val="24"/>
      <color theme="1"/>
      <name val="HG丸ｺﾞｼｯｸM-PRO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7" borderId="29" xfId="0" applyFont="1" applyFill="1" applyBorder="1" applyAlignment="1">
      <alignment horizontal="distributed" vertical="center" indent="1"/>
    </xf>
    <xf numFmtId="0" fontId="3" fillId="7" borderId="32" xfId="0" applyFont="1" applyFill="1" applyBorder="1" applyAlignment="1">
      <alignment horizontal="distributed" vertical="center" indent="1"/>
    </xf>
    <xf numFmtId="0" fontId="3" fillId="7" borderId="34" xfId="0" applyFont="1" applyFill="1" applyBorder="1" applyAlignment="1">
      <alignment horizontal="distributed" vertical="center" indent="1"/>
    </xf>
    <xf numFmtId="0" fontId="0" fillId="8" borderId="38" xfId="0" applyFill="1" applyBorder="1">
      <alignment vertical="center"/>
    </xf>
    <xf numFmtId="0" fontId="3" fillId="8" borderId="41" xfId="0" applyFont="1" applyFill="1" applyBorder="1" applyAlignment="1">
      <alignment horizontal="center" vertical="center"/>
    </xf>
    <xf numFmtId="0" fontId="0" fillId="8" borderId="43" xfId="0" applyFill="1" applyBorder="1">
      <alignment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8" xfId="0" applyNumberFormat="1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8" xfId="0" applyNumberFormat="1" applyFill="1" applyBorder="1" applyAlignment="1">
      <alignment horizontal="center" vertical="center"/>
    </xf>
    <xf numFmtId="176" fontId="0" fillId="5" borderId="10" xfId="0" applyNumberForma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2" borderId="48" xfId="0" applyNumberForma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0" fillId="4" borderId="48" xfId="0" applyNumberFormat="1" applyFill="1" applyBorder="1" applyAlignment="1">
      <alignment horizontal="center" vertical="center"/>
    </xf>
    <xf numFmtId="176" fontId="0" fillId="5" borderId="48" xfId="0" applyNumberFormat="1" applyFill="1" applyBorder="1" applyAlignment="1">
      <alignment horizontal="center" vertical="center"/>
    </xf>
    <xf numFmtId="176" fontId="4" fillId="2" borderId="49" xfId="0" applyNumberFormat="1" applyFont="1" applyFill="1" applyBorder="1" applyAlignment="1">
      <alignment horizontal="center" vertical="center"/>
    </xf>
    <xf numFmtId="176" fontId="4" fillId="3" borderId="49" xfId="0" applyNumberFormat="1" applyFont="1" applyFill="1" applyBorder="1" applyAlignment="1">
      <alignment horizontal="center" vertical="center"/>
    </xf>
    <xf numFmtId="176" fontId="4" fillId="4" borderId="49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>
      <alignment horizontal="center" vertical="center"/>
    </xf>
    <xf numFmtId="176" fontId="0" fillId="9" borderId="7" xfId="0" applyNumberFormat="1" applyFill="1" applyBorder="1" applyAlignment="1">
      <alignment horizontal="center" vertical="center"/>
    </xf>
    <xf numFmtId="0" fontId="0" fillId="9" borderId="22" xfId="0" applyFill="1" applyBorder="1" applyAlignment="1" applyProtection="1">
      <alignment horizontal="center" vertical="center"/>
      <protection locked="0"/>
    </xf>
    <xf numFmtId="0" fontId="0" fillId="9" borderId="18" xfId="0" applyFill="1" applyBorder="1" applyAlignment="1">
      <alignment horizontal="center" vertical="center"/>
    </xf>
    <xf numFmtId="176" fontId="0" fillId="9" borderId="8" xfId="0" applyNumberFormat="1" applyFill="1" applyBorder="1" applyAlignment="1">
      <alignment horizontal="center" vertical="center"/>
    </xf>
    <xf numFmtId="0" fontId="0" fillId="9" borderId="23" xfId="0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>
      <alignment horizontal="center" vertical="center"/>
    </xf>
    <xf numFmtId="176" fontId="0" fillId="9" borderId="10" xfId="0" applyNumberFormat="1" applyFill="1" applyBorder="1" applyAlignment="1">
      <alignment horizontal="center" vertical="center"/>
    </xf>
    <xf numFmtId="0" fontId="0" fillId="9" borderId="28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3" borderId="17" xfId="0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>
      <alignment horizontal="center" vertical="center"/>
    </xf>
    <xf numFmtId="176" fontId="9" fillId="3" borderId="10" xfId="0" applyNumberFormat="1" applyFont="1" applyFill="1" applyBorder="1" applyAlignment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176" fontId="13" fillId="6" borderId="48" xfId="0" applyNumberFormat="1" applyFont="1" applyFill="1" applyBorder="1" applyAlignment="1">
      <alignment horizontal="center" vertical="center"/>
    </xf>
    <xf numFmtId="0" fontId="13" fillId="6" borderId="47" xfId="0" applyFont="1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>
      <alignment horizontal="center" vertical="center"/>
    </xf>
    <xf numFmtId="176" fontId="9" fillId="5" borderId="7" xfId="0" applyNumberFormat="1" applyFont="1" applyFill="1" applyBorder="1" applyAlignment="1">
      <alignment horizontal="center" vertical="center"/>
    </xf>
    <xf numFmtId="0" fontId="9" fillId="5" borderId="25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>
      <alignment horizontal="center" vertical="center"/>
    </xf>
    <xf numFmtId="176" fontId="9" fillId="5" borderId="8" xfId="0" applyNumberFormat="1" applyFont="1" applyFill="1" applyBorder="1" applyAlignment="1">
      <alignment horizontal="center" vertical="center"/>
    </xf>
    <xf numFmtId="0" fontId="9" fillId="5" borderId="23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176" fontId="12" fillId="6" borderId="49" xfId="0" applyNumberFormat="1" applyFont="1" applyFill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76" fontId="12" fillId="5" borderId="12" xfId="0" applyNumberFormat="1" applyFont="1" applyFill="1" applyBorder="1" applyAlignment="1">
      <alignment horizontal="center" vertical="center"/>
    </xf>
    <xf numFmtId="176" fontId="12" fillId="5" borderId="13" xfId="0" applyNumberFormat="1" applyFont="1" applyFill="1" applyBorder="1" applyAlignment="1">
      <alignment horizontal="center" vertical="center"/>
    </xf>
    <xf numFmtId="176" fontId="12" fillId="5" borderId="15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176" fontId="4" fillId="9" borderId="12" xfId="0" applyNumberFormat="1" applyFont="1" applyFill="1" applyBorder="1" applyAlignment="1">
      <alignment horizontal="center" vertical="center"/>
    </xf>
    <xf numFmtId="176" fontId="4" fillId="9" borderId="13" xfId="0" applyNumberFormat="1" applyFont="1" applyFill="1" applyBorder="1" applyAlignment="1">
      <alignment horizontal="center" vertical="center"/>
    </xf>
    <xf numFmtId="176" fontId="4" fillId="9" borderId="15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12" fillId="3" borderId="13" xfId="0" applyNumberFormat="1" applyFont="1" applyFill="1" applyBorder="1" applyAlignment="1">
      <alignment horizontal="center" vertical="center"/>
    </xf>
    <xf numFmtId="176" fontId="12" fillId="3" borderId="1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horizontal="center" vertical="center"/>
    </xf>
    <xf numFmtId="176" fontId="4" fillId="4" borderId="13" xfId="0" applyNumberFormat="1" applyFont="1" applyFill="1" applyBorder="1" applyAlignment="1">
      <alignment horizontal="center" vertical="center"/>
    </xf>
    <xf numFmtId="176" fontId="4" fillId="4" borderId="14" xfId="0" applyNumberFormat="1" applyFont="1" applyFill="1" applyBorder="1" applyAlignment="1">
      <alignment horizontal="center" vertical="center"/>
    </xf>
    <xf numFmtId="176" fontId="4" fillId="5" borderId="12" xfId="0" applyNumberFormat="1" applyFont="1" applyFill="1" applyBorder="1" applyAlignment="1">
      <alignment horizontal="center" vertical="center"/>
    </xf>
    <xf numFmtId="176" fontId="4" fillId="5" borderId="13" xfId="0" applyNumberFormat="1" applyFont="1" applyFill="1" applyBorder="1" applyAlignment="1">
      <alignment horizontal="center" vertical="center"/>
    </xf>
    <xf numFmtId="176" fontId="4" fillId="5" borderId="15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33" xfId="0" applyFill="1" applyBorder="1" applyAlignment="1" applyProtection="1">
      <alignment horizontal="center" vertical="center"/>
      <protection locked="0"/>
    </xf>
    <xf numFmtId="0" fontId="0" fillId="8" borderId="39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525soroban@e-mail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5F6F-0175-4B97-A31B-F52D1EAAEA32}">
  <dimension ref="A1:K33"/>
  <sheetViews>
    <sheetView tabSelected="1" view="pageBreakPreview" zoomScaleNormal="100" zoomScaleSheetLayoutView="100" workbookViewId="0">
      <selection activeCell="F9" sqref="F9"/>
    </sheetView>
  </sheetViews>
  <sheetFormatPr defaultRowHeight="18" x14ac:dyDescent="0.45"/>
  <cols>
    <col min="1" max="1" width="16.8984375" customWidth="1"/>
    <col min="2" max="2" width="10.09765625" customWidth="1"/>
    <col min="3" max="3" width="6.296875" customWidth="1"/>
    <col min="4" max="4" width="12.59765625" customWidth="1"/>
    <col min="5" max="5" width="9.3984375" customWidth="1"/>
    <col min="7" max="7" width="16.796875" customWidth="1"/>
    <col min="8" max="8" width="10.09765625" customWidth="1"/>
    <col min="9" max="9" width="6.296875" customWidth="1"/>
    <col min="10" max="10" width="12.59765625" customWidth="1"/>
    <col min="11" max="11" width="9.3984375" customWidth="1"/>
  </cols>
  <sheetData>
    <row r="1" spans="1:11" ht="30.6" customHeight="1" x14ac:dyDescent="0.45">
      <c r="A1" s="128" t="s">
        <v>33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8.4" customHeight="1" x14ac:dyDescent="0.4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45">
      <c r="A3" s="127" t="s">
        <v>36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x14ac:dyDescent="0.45">
      <c r="A4" s="127" t="s">
        <v>31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x14ac:dyDescent="0.45">
      <c r="A5" s="127" t="s">
        <v>37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1" ht="5.4" customHeight="1" x14ac:dyDescent="0.45"/>
    <row r="7" spans="1:11" ht="18.600000000000001" thickBot="1" x14ac:dyDescent="0.5">
      <c r="A7" s="1" t="s">
        <v>9</v>
      </c>
      <c r="B7" s="1"/>
      <c r="C7" s="1" t="s">
        <v>7</v>
      </c>
      <c r="D7" s="1" t="s">
        <v>8</v>
      </c>
      <c r="E7" s="1" t="s">
        <v>7</v>
      </c>
      <c r="G7" s="14" t="s">
        <v>10</v>
      </c>
      <c r="H7" s="1"/>
      <c r="I7" s="1" t="s">
        <v>7</v>
      </c>
      <c r="J7" s="1" t="s">
        <v>8</v>
      </c>
      <c r="K7" s="1" t="s">
        <v>7</v>
      </c>
    </row>
    <row r="8" spans="1:11" ht="16.2" customHeight="1" x14ac:dyDescent="0.45">
      <c r="A8" s="131" t="s">
        <v>0</v>
      </c>
      <c r="B8" s="2" t="s">
        <v>4</v>
      </c>
      <c r="C8" s="23">
        <v>1000</v>
      </c>
      <c r="D8" s="35"/>
      <c r="E8" s="121">
        <f>COUNTA(D8:D10)*1000</f>
        <v>0</v>
      </c>
      <c r="G8" s="131" t="s">
        <v>0</v>
      </c>
      <c r="H8" s="2" t="s">
        <v>4</v>
      </c>
      <c r="I8" s="23">
        <v>500</v>
      </c>
      <c r="J8" s="35"/>
      <c r="K8" s="121">
        <f>COUNTA(J8:J10)*500</f>
        <v>0</v>
      </c>
    </row>
    <row r="9" spans="1:11" ht="16.2" customHeight="1" x14ac:dyDescent="0.45">
      <c r="A9" s="132"/>
      <c r="B9" s="3" t="s">
        <v>5</v>
      </c>
      <c r="C9" s="24">
        <v>1000</v>
      </c>
      <c r="D9" s="36"/>
      <c r="E9" s="122"/>
      <c r="G9" s="132"/>
      <c r="H9" s="3" t="s">
        <v>5</v>
      </c>
      <c r="I9" s="24">
        <v>500</v>
      </c>
      <c r="J9" s="36"/>
      <c r="K9" s="122"/>
    </row>
    <row r="10" spans="1:11" ht="16.2" customHeight="1" x14ac:dyDescent="0.45">
      <c r="A10" s="133"/>
      <c r="B10" s="4" t="s">
        <v>6</v>
      </c>
      <c r="C10" s="25">
        <v>1000</v>
      </c>
      <c r="D10" s="37"/>
      <c r="E10" s="123"/>
      <c r="G10" s="133"/>
      <c r="H10" s="4" t="s">
        <v>6</v>
      </c>
      <c r="I10" s="25">
        <v>500</v>
      </c>
      <c r="J10" s="37"/>
      <c r="K10" s="123"/>
    </row>
    <row r="11" spans="1:11" ht="16.2" customHeight="1" x14ac:dyDescent="0.45">
      <c r="A11" s="166" t="s">
        <v>1</v>
      </c>
      <c r="B11" s="5" t="s">
        <v>4</v>
      </c>
      <c r="C11" s="26">
        <v>1000</v>
      </c>
      <c r="D11" s="38"/>
      <c r="E11" s="124">
        <f>COUNTA(D11:D13)*1000</f>
        <v>0</v>
      </c>
      <c r="G11" s="134" t="s">
        <v>32</v>
      </c>
      <c r="H11" s="76" t="s">
        <v>4</v>
      </c>
      <c r="I11" s="77">
        <v>500</v>
      </c>
      <c r="J11" s="78"/>
      <c r="K11" s="137">
        <f>COUNTA(J11:J13)*500</f>
        <v>0</v>
      </c>
    </row>
    <row r="12" spans="1:11" ht="16.2" customHeight="1" x14ac:dyDescent="0.45">
      <c r="A12" s="167"/>
      <c r="B12" s="6" t="s">
        <v>5</v>
      </c>
      <c r="C12" s="27">
        <v>1000</v>
      </c>
      <c r="D12" s="39"/>
      <c r="E12" s="125"/>
      <c r="G12" s="135"/>
      <c r="H12" s="79" t="s">
        <v>5</v>
      </c>
      <c r="I12" s="80">
        <v>500</v>
      </c>
      <c r="J12" s="81"/>
      <c r="K12" s="138"/>
    </row>
    <row r="13" spans="1:11" ht="16.2" customHeight="1" x14ac:dyDescent="0.45">
      <c r="A13" s="168"/>
      <c r="B13" s="7" t="s">
        <v>6</v>
      </c>
      <c r="C13" s="28">
        <v>1000</v>
      </c>
      <c r="D13" s="40"/>
      <c r="E13" s="126"/>
      <c r="G13" s="136"/>
      <c r="H13" s="82" t="s">
        <v>6</v>
      </c>
      <c r="I13" s="83">
        <v>500</v>
      </c>
      <c r="J13" s="84"/>
      <c r="K13" s="139"/>
    </row>
    <row r="14" spans="1:11" ht="16.2" customHeight="1" x14ac:dyDescent="0.45">
      <c r="A14" s="140" t="s">
        <v>2</v>
      </c>
      <c r="B14" s="8" t="s">
        <v>4</v>
      </c>
      <c r="C14" s="29">
        <v>1000</v>
      </c>
      <c r="D14" s="41"/>
      <c r="E14" s="143">
        <f>COUNTA(D14:D16)*1000</f>
        <v>0</v>
      </c>
      <c r="G14" s="140" t="s">
        <v>2</v>
      </c>
      <c r="H14" s="8" t="s">
        <v>4</v>
      </c>
      <c r="I14" s="29">
        <v>500</v>
      </c>
      <c r="J14" s="41"/>
      <c r="K14" s="143">
        <f>COUNTA(J14:J16)*500</f>
        <v>0</v>
      </c>
    </row>
    <row r="15" spans="1:11" ht="16.2" customHeight="1" x14ac:dyDescent="0.45">
      <c r="A15" s="141"/>
      <c r="B15" s="9" t="s">
        <v>5</v>
      </c>
      <c r="C15" s="30">
        <v>1000</v>
      </c>
      <c r="D15" s="42"/>
      <c r="E15" s="144"/>
      <c r="G15" s="141"/>
      <c r="H15" s="9" t="s">
        <v>5</v>
      </c>
      <c r="I15" s="30">
        <v>500</v>
      </c>
      <c r="J15" s="42"/>
      <c r="K15" s="144"/>
    </row>
    <row r="16" spans="1:11" ht="16.2" customHeight="1" x14ac:dyDescent="0.45">
      <c r="A16" s="142"/>
      <c r="B16" s="10" t="s">
        <v>6</v>
      </c>
      <c r="C16" s="31">
        <v>1000</v>
      </c>
      <c r="D16" s="43"/>
      <c r="E16" s="145"/>
      <c r="G16" s="142"/>
      <c r="H16" s="10" t="s">
        <v>6</v>
      </c>
      <c r="I16" s="31">
        <v>500</v>
      </c>
      <c r="J16" s="43"/>
      <c r="K16" s="145"/>
    </row>
    <row r="17" spans="1:11" ht="16.2" customHeight="1" x14ac:dyDescent="0.45">
      <c r="A17" s="163" t="s">
        <v>3</v>
      </c>
      <c r="B17" s="11" t="s">
        <v>4</v>
      </c>
      <c r="C17" s="32">
        <v>1000</v>
      </c>
      <c r="D17" s="44"/>
      <c r="E17" s="146">
        <f>COUNTA(D17:D19)*1000</f>
        <v>0</v>
      </c>
      <c r="G17" s="109" t="s">
        <v>34</v>
      </c>
      <c r="H17" s="87" t="s">
        <v>4</v>
      </c>
      <c r="I17" s="88">
        <v>500</v>
      </c>
      <c r="J17" s="89"/>
      <c r="K17" s="112">
        <f>COUNTA(J17:J19)*500</f>
        <v>0</v>
      </c>
    </row>
    <row r="18" spans="1:11" ht="16.2" customHeight="1" x14ac:dyDescent="0.45">
      <c r="A18" s="164"/>
      <c r="B18" s="12" t="s">
        <v>5</v>
      </c>
      <c r="C18" s="33">
        <v>1000</v>
      </c>
      <c r="D18" s="45"/>
      <c r="E18" s="147"/>
      <c r="G18" s="110"/>
      <c r="H18" s="90" t="s">
        <v>5</v>
      </c>
      <c r="I18" s="91">
        <v>500</v>
      </c>
      <c r="J18" s="92"/>
      <c r="K18" s="113"/>
    </row>
    <row r="19" spans="1:11" ht="16.2" customHeight="1" thickBot="1" x14ac:dyDescent="0.5">
      <c r="A19" s="165"/>
      <c r="B19" s="13" t="s">
        <v>6</v>
      </c>
      <c r="C19" s="34">
        <v>1000</v>
      </c>
      <c r="D19" s="46"/>
      <c r="E19" s="148"/>
      <c r="G19" s="111"/>
      <c r="H19" s="93" t="s">
        <v>6</v>
      </c>
      <c r="I19" s="94">
        <v>500</v>
      </c>
      <c r="J19" s="95"/>
      <c r="K19" s="114"/>
    </row>
    <row r="20" spans="1:11" ht="10.8" customHeight="1" x14ac:dyDescent="0.45"/>
    <row r="21" spans="1:11" ht="16.2" customHeight="1" thickBot="1" x14ac:dyDescent="0.5">
      <c r="A21" s="14" t="s">
        <v>12</v>
      </c>
      <c r="B21" s="1"/>
      <c r="C21" s="1" t="s">
        <v>7</v>
      </c>
      <c r="D21" s="1" t="s">
        <v>8</v>
      </c>
      <c r="E21" s="1" t="s">
        <v>7</v>
      </c>
      <c r="G21" s="1" t="s">
        <v>11</v>
      </c>
      <c r="H21" s="1"/>
      <c r="I21" s="1" t="s">
        <v>7</v>
      </c>
      <c r="J21" s="1" t="s">
        <v>8</v>
      </c>
      <c r="K21" s="1" t="s">
        <v>7</v>
      </c>
    </row>
    <row r="22" spans="1:11" ht="16.2" customHeight="1" x14ac:dyDescent="0.45">
      <c r="A22" s="47" t="s">
        <v>0</v>
      </c>
      <c r="B22" s="48" t="s">
        <v>13</v>
      </c>
      <c r="C22" s="53">
        <v>1000</v>
      </c>
      <c r="D22" s="61"/>
      <c r="E22" s="57">
        <f>COUNTA(D22)*1000</f>
        <v>0</v>
      </c>
      <c r="G22" s="115" t="s">
        <v>28</v>
      </c>
      <c r="H22" s="65" t="s">
        <v>4</v>
      </c>
      <c r="I22" s="66">
        <v>2000</v>
      </c>
      <c r="J22" s="67"/>
      <c r="K22" s="118">
        <f>COUNTA(J22:J24)*2000</f>
        <v>0</v>
      </c>
    </row>
    <row r="23" spans="1:11" ht="16.2" customHeight="1" x14ac:dyDescent="0.45">
      <c r="A23" s="49" t="s">
        <v>1</v>
      </c>
      <c r="B23" s="15" t="s">
        <v>13</v>
      </c>
      <c r="C23" s="54">
        <v>1000</v>
      </c>
      <c r="D23" s="62"/>
      <c r="E23" s="58">
        <f>COUNTA(D23)*1000</f>
        <v>0</v>
      </c>
      <c r="G23" s="116"/>
      <c r="H23" s="68" t="s">
        <v>5</v>
      </c>
      <c r="I23" s="69">
        <v>2000</v>
      </c>
      <c r="J23" s="70"/>
      <c r="K23" s="119"/>
    </row>
    <row r="24" spans="1:11" ht="16.2" customHeight="1" thickBot="1" x14ac:dyDescent="0.5">
      <c r="A24" s="50" t="s">
        <v>2</v>
      </c>
      <c r="B24" s="16" t="s">
        <v>13</v>
      </c>
      <c r="C24" s="55">
        <v>1000</v>
      </c>
      <c r="D24" s="63"/>
      <c r="E24" s="59">
        <f>COUNTA(D24)*1000</f>
        <v>0</v>
      </c>
      <c r="G24" s="117"/>
      <c r="H24" s="71" t="s">
        <v>6</v>
      </c>
      <c r="I24" s="72">
        <v>2000</v>
      </c>
      <c r="J24" s="73"/>
      <c r="K24" s="120"/>
    </row>
    <row r="25" spans="1:11" ht="16.2" customHeight="1" thickBot="1" x14ac:dyDescent="0.5">
      <c r="A25" s="51" t="s">
        <v>3</v>
      </c>
      <c r="B25" s="52" t="s">
        <v>13</v>
      </c>
      <c r="C25" s="56">
        <v>1000</v>
      </c>
      <c r="D25" s="64"/>
      <c r="E25" s="60">
        <f>COUNTA(D25)*1000</f>
        <v>0</v>
      </c>
      <c r="H25" s="75"/>
      <c r="I25" s="75"/>
      <c r="J25" s="75"/>
      <c r="K25" s="75"/>
    </row>
    <row r="26" spans="1:11" ht="16.2" customHeight="1" x14ac:dyDescent="0.45">
      <c r="G26" s="75" t="s">
        <v>24</v>
      </c>
      <c r="H26" s="75"/>
      <c r="I26" s="75"/>
      <c r="J26" s="75"/>
      <c r="K26" s="75"/>
    </row>
    <row r="27" spans="1:11" ht="16.2" customHeight="1" thickBot="1" x14ac:dyDescent="0.5">
      <c r="A27" s="14" t="s">
        <v>14</v>
      </c>
      <c r="B27" s="1"/>
      <c r="C27" s="1" t="s">
        <v>7</v>
      </c>
      <c r="D27" s="1" t="s">
        <v>8</v>
      </c>
      <c r="E27" s="1" t="s">
        <v>7</v>
      </c>
      <c r="G27" s="75" t="s">
        <v>29</v>
      </c>
      <c r="H27" s="75"/>
      <c r="I27" s="75"/>
      <c r="J27" s="75"/>
      <c r="K27" s="75"/>
    </row>
    <row r="28" spans="1:11" ht="16.2" customHeight="1" thickBot="1" x14ac:dyDescent="0.5">
      <c r="A28" s="107" t="s">
        <v>35</v>
      </c>
      <c r="B28" s="108"/>
      <c r="C28" s="85">
        <v>2000</v>
      </c>
      <c r="D28" s="86"/>
      <c r="E28" s="96">
        <f>COUNTA(D28)*2000</f>
        <v>0</v>
      </c>
      <c r="G28" s="75" t="s">
        <v>30</v>
      </c>
      <c r="H28" s="75"/>
      <c r="I28" s="75"/>
      <c r="J28" s="75"/>
      <c r="K28" s="75"/>
    </row>
    <row r="29" spans="1:11" ht="16.2" customHeight="1" thickBot="1" x14ac:dyDescent="0.5"/>
    <row r="30" spans="1:11" ht="16.2" customHeight="1" x14ac:dyDescent="0.45">
      <c r="A30" s="17" t="s">
        <v>15</v>
      </c>
      <c r="B30" s="151"/>
      <c r="C30" s="151"/>
      <c r="D30" s="152"/>
      <c r="E30" s="20"/>
      <c r="F30" s="157" t="s">
        <v>20</v>
      </c>
      <c r="G30" s="158"/>
      <c r="H30" s="129" t="s">
        <v>23</v>
      </c>
      <c r="I30" s="130"/>
      <c r="J30" s="101" t="s">
        <v>25</v>
      </c>
      <c r="K30" s="102"/>
    </row>
    <row r="31" spans="1:11" ht="16.2" customHeight="1" x14ac:dyDescent="0.45">
      <c r="A31" s="18" t="s">
        <v>16</v>
      </c>
      <c r="B31" s="155"/>
      <c r="C31" s="155"/>
      <c r="D31" s="156"/>
      <c r="E31" s="21" t="s">
        <v>19</v>
      </c>
      <c r="F31" s="159" t="s">
        <v>21</v>
      </c>
      <c r="G31" s="160"/>
      <c r="H31" s="97">
        <f>SUM(E8:E19,E22:E25,E28,K8:K19,K22:K26)</f>
        <v>0</v>
      </c>
      <c r="I31" s="98"/>
      <c r="J31" s="103" t="s">
        <v>26</v>
      </c>
      <c r="K31" s="104"/>
    </row>
    <row r="32" spans="1:11" ht="16.2" customHeight="1" thickBot="1" x14ac:dyDescent="0.5">
      <c r="A32" s="18" t="s">
        <v>17</v>
      </c>
      <c r="B32" s="155"/>
      <c r="C32" s="155"/>
      <c r="D32" s="156"/>
      <c r="E32" s="22"/>
      <c r="F32" s="161" t="s">
        <v>22</v>
      </c>
      <c r="G32" s="162"/>
      <c r="H32" s="99"/>
      <c r="I32" s="100"/>
      <c r="J32" s="105"/>
      <c r="K32" s="106"/>
    </row>
    <row r="33" spans="1:11" ht="16.2" customHeight="1" thickBot="1" x14ac:dyDescent="0.5">
      <c r="A33" s="19" t="s">
        <v>18</v>
      </c>
      <c r="B33" s="153"/>
      <c r="C33" s="153"/>
      <c r="D33" s="154"/>
      <c r="E33" s="149" t="s">
        <v>27</v>
      </c>
      <c r="F33" s="150"/>
      <c r="G33" s="150"/>
      <c r="H33" s="150"/>
      <c r="I33" s="150"/>
      <c r="J33" s="150"/>
      <c r="K33" s="150"/>
    </row>
  </sheetData>
  <mergeCells count="35">
    <mergeCell ref="A11:A13"/>
    <mergeCell ref="A8:A10"/>
    <mergeCell ref="A5:K5"/>
    <mergeCell ref="E33:K33"/>
    <mergeCell ref="B30:D30"/>
    <mergeCell ref="B33:D33"/>
    <mergeCell ref="B32:D32"/>
    <mergeCell ref="B31:D31"/>
    <mergeCell ref="F30:G30"/>
    <mergeCell ref="F31:G31"/>
    <mergeCell ref="F32:G32"/>
    <mergeCell ref="E8:E10"/>
    <mergeCell ref="E11:E13"/>
    <mergeCell ref="A4:K4"/>
    <mergeCell ref="A1:K1"/>
    <mergeCell ref="H30:I30"/>
    <mergeCell ref="G8:G10"/>
    <mergeCell ref="K8:K10"/>
    <mergeCell ref="G11:G13"/>
    <mergeCell ref="K11:K13"/>
    <mergeCell ref="G14:G16"/>
    <mergeCell ref="E14:E16"/>
    <mergeCell ref="E17:E19"/>
    <mergeCell ref="A3:K3"/>
    <mergeCell ref="K14:K16"/>
    <mergeCell ref="A17:A19"/>
    <mergeCell ref="A14:A16"/>
    <mergeCell ref="H31:I32"/>
    <mergeCell ref="J30:K30"/>
    <mergeCell ref="J31:K32"/>
    <mergeCell ref="A28:B28"/>
    <mergeCell ref="G17:G19"/>
    <mergeCell ref="K17:K19"/>
    <mergeCell ref="G22:G24"/>
    <mergeCell ref="K22:K24"/>
  </mergeCells>
  <phoneticPr fontId="1"/>
  <hyperlinks>
    <hyperlink ref="J31" r:id="rId1" xr:uid="{EDF75C1D-6C0B-4023-B424-17B98ECE420C}"/>
  </hyperlinks>
  <printOptions horizontalCentered="1" verticalCentered="1"/>
  <pageMargins left="0.59055118110236227" right="0.59055118110236227" top="0" bottom="0" header="0" footer="0"/>
  <pageSetup paperSize="9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与座信一郎</dc:creator>
  <cp:lastModifiedBy>与座信一郎</cp:lastModifiedBy>
  <cp:lastPrinted>2026-01-26T10:43:32Z</cp:lastPrinted>
  <dcterms:created xsi:type="dcterms:W3CDTF">2025-01-05T23:27:03Z</dcterms:created>
  <dcterms:modified xsi:type="dcterms:W3CDTF">2026-01-26T10:44:31Z</dcterms:modified>
</cp:coreProperties>
</file>