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robanjyuku-my.sharepoint.com/personal/2525_sorobanjyuku_onmicrosoft_com/Documents/フレッシュ アバカス チャレンジャーズ 2025/"/>
    </mc:Choice>
  </mc:AlternateContent>
  <xr:revisionPtr revIDLastSave="324" documentId="8_{D27E7944-4E2B-4690-904C-9075D96B40F9}" xr6:coauthVersionLast="47" xr6:coauthVersionMax="47" xr10:uidLastSave="{BB7685CB-7A75-49B6-8316-58209DC24D78}"/>
  <bookViews>
    <workbookView xWindow="-108" yWindow="-108" windowWidth="23256" windowHeight="12456" xr2:uid="{AD372CDC-66F7-478D-998A-0D375DBE91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E21" i="1"/>
  <c r="E20" i="1"/>
  <c r="E19" i="1"/>
  <c r="E18" i="1"/>
  <c r="E24" i="1"/>
  <c r="K13" i="1"/>
  <c r="K10" i="1"/>
  <c r="K7" i="1"/>
  <c r="K4" i="1"/>
  <c r="E13" i="1"/>
  <c r="E10" i="1"/>
  <c r="E7" i="1"/>
  <c r="E4" i="1"/>
  <c r="H27" i="1" l="1"/>
</calcChain>
</file>

<file path=xl/sharedStrings.xml><?xml version="1.0" encoding="utf-8"?>
<sst xmlns="http://schemas.openxmlformats.org/spreadsheetml/2006/main" count="81" uniqueCount="33">
  <si>
    <t>2年生以下の部</t>
    <rPh sb="1" eb="5">
      <t>ネンセイイカ</t>
    </rPh>
    <rPh sb="6" eb="7">
      <t>ブ</t>
    </rPh>
    <phoneticPr fontId="1"/>
  </si>
  <si>
    <t>3.4年生の部</t>
    <rPh sb="3" eb="5">
      <t>ネンセイ</t>
    </rPh>
    <rPh sb="6" eb="7">
      <t>ブ</t>
    </rPh>
    <phoneticPr fontId="1"/>
  </si>
  <si>
    <t>5.6年生の部</t>
    <rPh sb="3" eb="5">
      <t>ネンセイ</t>
    </rPh>
    <rPh sb="6" eb="7">
      <t>ブ</t>
    </rPh>
    <phoneticPr fontId="1"/>
  </si>
  <si>
    <t>中学生の部</t>
    <rPh sb="0" eb="3">
      <t>チュウガクセイ</t>
    </rPh>
    <rPh sb="4" eb="5">
      <t>ブ</t>
    </rPh>
    <phoneticPr fontId="1"/>
  </si>
  <si>
    <t>1～10回</t>
    <rPh sb="4" eb="5">
      <t>カイ</t>
    </rPh>
    <phoneticPr fontId="1"/>
  </si>
  <si>
    <t>11～20回</t>
    <rPh sb="5" eb="6">
      <t>カイ</t>
    </rPh>
    <phoneticPr fontId="1"/>
  </si>
  <si>
    <t>21～30回</t>
    <rPh sb="5" eb="6">
      <t>カイ</t>
    </rPh>
    <phoneticPr fontId="1"/>
  </si>
  <si>
    <t>金額</t>
    <rPh sb="0" eb="2">
      <t>キンガク</t>
    </rPh>
    <phoneticPr fontId="1"/>
  </si>
  <si>
    <t>購入に1を入力</t>
    <rPh sb="0" eb="2">
      <t>コウニュウ</t>
    </rPh>
    <rPh sb="5" eb="7">
      <t>ニュウリョク</t>
    </rPh>
    <phoneticPr fontId="1"/>
  </si>
  <si>
    <t>☆ 総合競技問題</t>
    <rPh sb="2" eb="6">
      <t>ソウゴウキョウギ</t>
    </rPh>
    <rPh sb="6" eb="8">
      <t>モンダイ</t>
    </rPh>
    <phoneticPr fontId="1"/>
  </si>
  <si>
    <t>☆ スピードコンテスト問題</t>
    <rPh sb="11" eb="13">
      <t>モンダイ</t>
    </rPh>
    <phoneticPr fontId="1"/>
  </si>
  <si>
    <t>☆ 教場対抗戦問題</t>
    <rPh sb="2" eb="6">
      <t>キョウジョウタイコウ</t>
    </rPh>
    <rPh sb="6" eb="7">
      <t>セン</t>
    </rPh>
    <rPh sb="7" eb="9">
      <t>モンダイ</t>
    </rPh>
    <phoneticPr fontId="1"/>
  </si>
  <si>
    <t>☆ 総合競技決勝問題</t>
    <rPh sb="2" eb="6">
      <t>ソウゴウキョウギ</t>
    </rPh>
    <rPh sb="6" eb="8">
      <t>ケッショウ</t>
    </rPh>
    <rPh sb="8" eb="10">
      <t>モンダイ</t>
    </rPh>
    <phoneticPr fontId="1"/>
  </si>
  <si>
    <t>1～30回</t>
    <rPh sb="4" eb="5">
      <t>カイ</t>
    </rPh>
    <phoneticPr fontId="1"/>
  </si>
  <si>
    <t>☆ 種目別競技問題</t>
    <rPh sb="2" eb="5">
      <t>シュモクベツ</t>
    </rPh>
    <rPh sb="5" eb="7">
      <t>キョウギ</t>
    </rPh>
    <rPh sb="7" eb="9">
      <t>モンダイ</t>
    </rPh>
    <phoneticPr fontId="1"/>
  </si>
  <si>
    <t>読上算・読上暗算</t>
    <rPh sb="0" eb="3">
      <t>ヨザ</t>
    </rPh>
    <rPh sb="4" eb="8">
      <t>ヨア</t>
    </rPh>
    <phoneticPr fontId="1"/>
  </si>
  <si>
    <t>教場名</t>
    <rPh sb="0" eb="3">
      <t>キョウジョウメイ</t>
    </rPh>
    <phoneticPr fontId="1"/>
  </si>
  <si>
    <t>責任者</t>
    <rPh sb="0" eb="3">
      <t>セキニンシャ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</si>
  <si>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</si>
  <si>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</si>
  <si>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【振込先】</t>
    <rPh sb="0" eb="4">
      <t>(フリコミサキ</t>
    </rPh>
    <phoneticPr fontId="1"/>
  </si>
  <si>
    <t>沖縄銀行　田原支店</t>
    <rPh sb="0" eb="2">
      <t>オキナワ</t>
    </rPh>
    <rPh sb="2" eb="4">
      <t>ギンコウ</t>
    </rPh>
    <rPh sb="5" eb="9">
      <t>タバルシテン</t>
    </rPh>
    <phoneticPr fontId="1"/>
  </si>
  <si>
    <t>店番号137　口座番号1747409</t>
    <rPh sb="0" eb="3">
      <t>ミセバンゴウ</t>
    </rPh>
    <rPh sb="7" eb="11">
      <t>コウザバンゴウ</t>
    </rPh>
    <phoneticPr fontId="1"/>
  </si>
  <si>
    <t>普通口座　名義：与座信一郎</t>
    <rPh sb="0" eb="4">
      <t>フツウコウザ</t>
    </rPh>
    <rPh sb="5" eb="7">
      <t>メイギ</t>
    </rPh>
    <rPh sb="8" eb="13">
      <t>ヨザシンイチロウ</t>
    </rPh>
    <phoneticPr fontId="1"/>
  </si>
  <si>
    <t>購入合計金額</t>
    <rPh sb="0" eb="6">
      <t>コウニュウゴウケイキンガク</t>
    </rPh>
    <phoneticPr fontId="1"/>
  </si>
  <si>
    <t>※1～10回を購入せず、11回以降を購入することはできません！</t>
    <rPh sb="5" eb="6">
      <t>カイ</t>
    </rPh>
    <rPh sb="7" eb="9">
      <t>コウニュウ</t>
    </rPh>
    <rPh sb="14" eb="15">
      <t>カイ</t>
    </rPh>
    <rPh sb="15" eb="17">
      <t>イコウ</t>
    </rPh>
    <rPh sb="18" eb="20">
      <t>コウニュウ</t>
    </rPh>
    <phoneticPr fontId="1"/>
  </si>
  <si>
    <t>送信先メールアドレス</t>
    <rPh sb="0" eb="3">
      <t>ソウシンサキ</t>
    </rPh>
    <phoneticPr fontId="1"/>
  </si>
  <si>
    <t>2525soroban@e-mail.jp</t>
    <phoneticPr fontId="1"/>
  </si>
  <si>
    <t>※費用を上記口座へ振り込んでください。振込確認後、PDFにて問題を送信します。</t>
    <rPh sb="4" eb="5">
      <t>ジョウ</t>
    </rPh>
    <phoneticPr fontId="1"/>
  </si>
  <si>
    <t>全部門・全種目セット</t>
    <rPh sb="0" eb="3">
      <t>ゼンブモン</t>
    </rPh>
    <rPh sb="4" eb="7">
      <t>ゼンシュモク</t>
    </rPh>
    <phoneticPr fontId="1"/>
  </si>
  <si>
    <r>
      <t>フレッシュ アバカス チャレンジャーズ 2025</t>
    </r>
    <r>
      <rPr>
        <sz val="26"/>
        <color theme="1"/>
        <rFont val="游ゴシック"/>
        <family val="3"/>
        <charset val="128"/>
        <scheme val="minor"/>
      </rPr>
      <t>　</t>
    </r>
    <r>
      <rPr>
        <sz val="26"/>
        <color theme="1"/>
        <rFont val="HG丸ｺﾞｼｯｸM-PRO"/>
        <family val="3"/>
        <charset val="128"/>
      </rPr>
      <t>練習問題注文書</t>
    </r>
    <rPh sb="25" eb="32">
      <t>レンシュウモンダイチュウモンショ</t>
    </rPh>
    <phoneticPr fontId="1"/>
  </si>
  <si>
    <t>※メール送信での販売になりますので、返品不可です。</t>
    <rPh sb="4" eb="6">
      <t>ソウシン</t>
    </rPh>
    <rPh sb="8" eb="10">
      <t>ハンバイ</t>
    </rPh>
    <rPh sb="18" eb="20">
      <t>ヘンピン</t>
    </rPh>
    <rPh sb="20" eb="22">
      <t>フカ</t>
    </rPh>
    <phoneticPr fontId="1"/>
  </si>
  <si>
    <t>　内容にお間違いのないよう、お気をつけください。</t>
    <rPh sb="1" eb="3">
      <t>ナイヨウ</t>
    </rPh>
    <rPh sb="15" eb="1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</si>
</sst>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07ラノベPOP"/>
      <family val="3"/>
      <charset val="128"/>
    </font>
    <font>
      <sz val="20"/>
      <color theme="1"/>
      <name val="07ラノベPOP"/>
      <family val="3"/>
      <charset val="128"/>
    </font>
    <font>
      <b/>
      <u/>
      <sz val="11"/>
      <color theme="10"/>
      <name val="游ゴシック"/>
      <family val="3"/>
      <charset val="128"/>
      <scheme val="minor"/>
    </font>
    <font>
      <b/>
      <sz val="11.5"/>
      <color rgb="FFFF0000"/>
      <name val="游ゴシック"/>
      <family val="3"/>
      <charset val="128"/>
      <scheme val="minor"/>
    </font>
    <font>
      <sz val="26"/>
      <color theme="1"/>
      <name val="アンニャントロマン"/>
      <family val="3"/>
      <charset val="128"/>
    </font>
    <font>
      <sz val="26"/>
      <color theme="1"/>
      <name val="游ゴシック"/>
      <family val="3"/>
      <charset val="128"/>
      <scheme val="minor"/>
    </font>
    <font>
      <sz val="26"/>
      <color theme="1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7" borderId="29" xfId="0" applyFont="1" applyFill="1" applyBorder="1" applyAlignment="1">
      <alignment horizontal="distributed" vertical="center" indent="1"/>
    </xf>
    <xf numFmtId="0" fontId="3" fillId="7" borderId="32" xfId="0" applyFont="1" applyFill="1" applyBorder="1" applyAlignment="1">
      <alignment horizontal="distributed" vertical="center" indent="1"/>
    </xf>
    <xf numFmtId="0" fontId="3" fillId="7" borderId="34" xfId="0" applyFont="1" applyFill="1" applyBorder="1" applyAlignment="1">
      <alignment horizontal="distributed" vertical="center" indent="1"/>
    </xf>
    <xf numFmtId="0" fontId="0" fillId="8" borderId="38" xfId="0" applyFill="1" applyBorder="1">
      <alignment vertical="center"/>
    </xf>
    <xf numFmtId="0" fontId="3" fillId="8" borderId="41" xfId="0" applyFont="1" applyFill="1" applyBorder="1" applyAlignment="1">
      <alignment horizontal="center" vertical="center"/>
    </xf>
    <xf numFmtId="0" fontId="0" fillId="8" borderId="43" xfId="0" applyFill="1" applyBorder="1">
      <alignment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10" xfId="0" applyNumberFormat="1" applyFill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0" fillId="2" borderId="48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76" fontId="0" fillId="4" borderId="48" xfId="0" applyNumberFormat="1" applyFill="1" applyBorder="1" applyAlignment="1">
      <alignment horizontal="center" vertical="center"/>
    </xf>
    <xf numFmtId="176" fontId="0" fillId="5" borderId="48" xfId="0" applyNumberFormat="1" applyFill="1" applyBorder="1" applyAlignment="1">
      <alignment horizontal="center" vertical="center"/>
    </xf>
    <xf numFmtId="176" fontId="4" fillId="2" borderId="49" xfId="0" applyNumberFormat="1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>
      <alignment horizontal="center" vertical="center"/>
    </xf>
    <xf numFmtId="176" fontId="4" fillId="4" borderId="49" xfId="0" applyNumberFormat="1" applyFont="1" applyFill="1" applyBorder="1" applyAlignment="1">
      <alignment horizontal="center" vertical="center"/>
    </xf>
    <xf numFmtId="176" fontId="4" fillId="5" borderId="49" xfId="0" applyNumberFormat="1" applyFont="1" applyFill="1" applyBorder="1" applyAlignment="1">
      <alignment horizontal="center" vertical="center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>
      <alignment horizontal="center" vertical="center"/>
    </xf>
    <xf numFmtId="176" fontId="0" fillId="9" borderId="7" xfId="0" applyNumberFormat="1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18" xfId="0" applyFill="1" applyBorder="1" applyAlignment="1">
      <alignment horizontal="center" vertical="center"/>
    </xf>
    <xf numFmtId="176" fontId="0" fillId="9" borderId="8" xfId="0" applyNumberFormat="1" applyFill="1" applyBorder="1" applyAlignment="1">
      <alignment horizontal="center" vertical="center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>
      <alignment horizontal="center" vertical="center"/>
    </xf>
    <xf numFmtId="176" fontId="0" fillId="9" borderId="10" xfId="0" applyNumberFormat="1" applyFill="1" applyBorder="1" applyAlignment="1">
      <alignment horizontal="center" vertical="center"/>
    </xf>
    <xf numFmtId="0" fontId="0" fillId="9" borderId="28" xfId="0" applyFill="1" applyBorder="1" applyAlignment="1" applyProtection="1">
      <alignment horizontal="center" vertical="center"/>
      <protection locked="0"/>
    </xf>
    <xf numFmtId="176" fontId="0" fillId="6" borderId="48" xfId="0" applyNumberFormat="1" applyFill="1" applyBorder="1" applyAlignment="1">
      <alignment horizontal="center" vertical="center"/>
    </xf>
    <xf numFmtId="176" fontId="4" fillId="6" borderId="49" xfId="0" applyNumberFormat="1" applyFont="1" applyFill="1" applyBorder="1" applyAlignment="1">
      <alignment horizontal="center" vertical="center"/>
    </xf>
    <xf numFmtId="0" fontId="0" fillId="6" borderId="47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4" fillId="5" borderId="12" xfId="0" applyNumberFormat="1" applyFont="1" applyFill="1" applyBorder="1" applyAlignment="1">
      <alignment horizontal="center" vertical="center"/>
    </xf>
    <xf numFmtId="176" fontId="4" fillId="5" borderId="13" xfId="0" applyNumberFormat="1" applyFont="1" applyFill="1" applyBorder="1" applyAlignment="1">
      <alignment horizontal="center" vertical="center"/>
    </xf>
    <xf numFmtId="176" fontId="4" fillId="5" borderId="15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176" fontId="4" fillId="9" borderId="12" xfId="0" applyNumberFormat="1" applyFont="1" applyFill="1" applyBorder="1" applyAlignment="1">
      <alignment horizontal="center" vertical="center"/>
    </xf>
    <xf numFmtId="176" fontId="4" fillId="9" borderId="13" xfId="0" applyNumberFormat="1" applyFont="1" applyFill="1" applyBorder="1" applyAlignment="1">
      <alignment horizontal="center" vertical="center"/>
    </xf>
    <xf numFmtId="176" fontId="4" fillId="9" borderId="1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33" xfId="0" applyFill="1" applyBorder="1" applyAlignment="1" applyProtection="1">
      <alignment horizontal="center" vertical="center"/>
      <protection locked="0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4" fillId="4" borderId="16" xfId="0" applyNumberFormat="1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horizontal="center" vertical="center"/>
    </xf>
    <xf numFmtId="176" fontId="4" fillId="4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525soroban@e-mail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5F6F-0175-4B97-A31B-F52D1EAAEA32}">
  <dimension ref="A1:K29"/>
  <sheetViews>
    <sheetView tabSelected="1" view="pageBreakPreview" zoomScaleNormal="100" zoomScaleSheetLayoutView="100" workbookViewId="0">
      <selection sqref="A1:K1"/>
    </sheetView>
  </sheetViews>
  <sheetFormatPr defaultRowHeight="18" x14ac:dyDescent="0.45"/>
  <cols>
    <col min="1" max="1" width="16.8984375" customWidth="1"/>
    <col min="2" max="2" width="10.09765625" customWidth="1"/>
    <col min="3" max="3" width="6.296875" customWidth="1"/>
    <col min="4" max="4" width="12.59765625" customWidth="1"/>
    <col min="5" max="5" width="9.3984375" customWidth="1"/>
    <col min="7" max="7" width="16.796875" customWidth="1"/>
    <col min="8" max="8" width="10.09765625" customWidth="1"/>
    <col min="9" max="9" width="6.296875" customWidth="1"/>
    <col min="10" max="10" width="12.59765625" customWidth="1"/>
    <col min="11" max="11" width="9.3984375" customWidth="1"/>
  </cols>
  <sheetData>
    <row r="1" spans="1:11" ht="41.4" x14ac:dyDescent="0.45">
      <c r="A1" s="77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0.8" customHeight="1" x14ac:dyDescent="0.45"/>
    <row r="3" spans="1:11" ht="18.600000000000001" thickBot="1" x14ac:dyDescent="0.5">
      <c r="A3" s="1" t="s">
        <v>9</v>
      </c>
      <c r="B3" s="1"/>
      <c r="C3" s="1" t="s">
        <v>7</v>
      </c>
      <c r="D3" s="1" t="s">
        <v>8</v>
      </c>
      <c r="E3" s="1" t="s">
        <v>7</v>
      </c>
      <c r="G3" s="14" t="s">
        <v>10</v>
      </c>
      <c r="H3" s="1"/>
      <c r="I3" s="1" t="s">
        <v>7</v>
      </c>
      <c r="J3" s="1" t="s">
        <v>8</v>
      </c>
      <c r="K3" s="1" t="s">
        <v>7</v>
      </c>
    </row>
    <row r="4" spans="1:11" x14ac:dyDescent="0.45">
      <c r="A4" s="104" t="s">
        <v>0</v>
      </c>
      <c r="B4" s="2" t="s">
        <v>4</v>
      </c>
      <c r="C4" s="23">
        <v>1000</v>
      </c>
      <c r="D4" s="35"/>
      <c r="E4" s="121">
        <f>COUNTA(D4:D6)*1000</f>
        <v>0</v>
      </c>
      <c r="G4" s="104" t="s">
        <v>0</v>
      </c>
      <c r="H4" s="2" t="s">
        <v>4</v>
      </c>
      <c r="I4" s="23">
        <v>500</v>
      </c>
      <c r="J4" s="35"/>
      <c r="K4" s="121">
        <f>COUNTA(J4:J6)*500</f>
        <v>0</v>
      </c>
    </row>
    <row r="5" spans="1:11" x14ac:dyDescent="0.45">
      <c r="A5" s="105"/>
      <c r="B5" s="3" t="s">
        <v>5</v>
      </c>
      <c r="C5" s="24">
        <v>1000</v>
      </c>
      <c r="D5" s="36"/>
      <c r="E5" s="122"/>
      <c r="G5" s="105"/>
      <c r="H5" s="3" t="s">
        <v>5</v>
      </c>
      <c r="I5" s="24">
        <v>500</v>
      </c>
      <c r="J5" s="36"/>
      <c r="K5" s="122"/>
    </row>
    <row r="6" spans="1:11" x14ac:dyDescent="0.45">
      <c r="A6" s="106"/>
      <c r="B6" s="4" t="s">
        <v>6</v>
      </c>
      <c r="C6" s="25">
        <v>1000</v>
      </c>
      <c r="D6" s="37"/>
      <c r="E6" s="123"/>
      <c r="G6" s="106"/>
      <c r="H6" s="4" t="s">
        <v>6</v>
      </c>
      <c r="I6" s="25">
        <v>500</v>
      </c>
      <c r="J6" s="37"/>
      <c r="K6" s="123"/>
    </row>
    <row r="7" spans="1:11" x14ac:dyDescent="0.45">
      <c r="A7" s="124" t="s">
        <v>1</v>
      </c>
      <c r="B7" s="5" t="s">
        <v>4</v>
      </c>
      <c r="C7" s="26">
        <v>1000</v>
      </c>
      <c r="D7" s="38"/>
      <c r="E7" s="127">
        <f>COUNTA(D7:D9)*1000</f>
        <v>0</v>
      </c>
      <c r="G7" s="124" t="s">
        <v>1</v>
      </c>
      <c r="H7" s="5" t="s">
        <v>4</v>
      </c>
      <c r="I7" s="26">
        <v>500</v>
      </c>
      <c r="J7" s="38"/>
      <c r="K7" s="127">
        <f>COUNTA(J7:J9)*500</f>
        <v>0</v>
      </c>
    </row>
    <row r="8" spans="1:11" x14ac:dyDescent="0.45">
      <c r="A8" s="125"/>
      <c r="B8" s="6" t="s">
        <v>5</v>
      </c>
      <c r="C8" s="27">
        <v>1000</v>
      </c>
      <c r="D8" s="39"/>
      <c r="E8" s="128"/>
      <c r="G8" s="125"/>
      <c r="H8" s="6" t="s">
        <v>5</v>
      </c>
      <c r="I8" s="27">
        <v>500</v>
      </c>
      <c r="J8" s="39"/>
      <c r="K8" s="128"/>
    </row>
    <row r="9" spans="1:11" x14ac:dyDescent="0.45">
      <c r="A9" s="126"/>
      <c r="B9" s="7" t="s">
        <v>6</v>
      </c>
      <c r="C9" s="28">
        <v>1000</v>
      </c>
      <c r="D9" s="40"/>
      <c r="E9" s="129"/>
      <c r="G9" s="126"/>
      <c r="H9" s="7" t="s">
        <v>6</v>
      </c>
      <c r="I9" s="28">
        <v>500</v>
      </c>
      <c r="J9" s="40"/>
      <c r="K9" s="129"/>
    </row>
    <row r="10" spans="1:11" x14ac:dyDescent="0.45">
      <c r="A10" s="130" t="s">
        <v>2</v>
      </c>
      <c r="B10" s="8" t="s">
        <v>4</v>
      </c>
      <c r="C10" s="29">
        <v>1000</v>
      </c>
      <c r="D10" s="41"/>
      <c r="E10" s="133">
        <f>COUNTA(D10:D12)*1000</f>
        <v>0</v>
      </c>
      <c r="G10" s="130" t="s">
        <v>2</v>
      </c>
      <c r="H10" s="8" t="s">
        <v>4</v>
      </c>
      <c r="I10" s="29">
        <v>500</v>
      </c>
      <c r="J10" s="41"/>
      <c r="K10" s="133">
        <f>COUNTA(J10:J12)*500</f>
        <v>0</v>
      </c>
    </row>
    <row r="11" spans="1:11" x14ac:dyDescent="0.45">
      <c r="A11" s="131"/>
      <c r="B11" s="9" t="s">
        <v>5</v>
      </c>
      <c r="C11" s="30">
        <v>1000</v>
      </c>
      <c r="D11" s="42"/>
      <c r="E11" s="134"/>
      <c r="G11" s="131"/>
      <c r="H11" s="9" t="s">
        <v>5</v>
      </c>
      <c r="I11" s="30">
        <v>500</v>
      </c>
      <c r="J11" s="42"/>
      <c r="K11" s="134"/>
    </row>
    <row r="12" spans="1:11" x14ac:dyDescent="0.45">
      <c r="A12" s="132"/>
      <c r="B12" s="10" t="s">
        <v>6</v>
      </c>
      <c r="C12" s="31">
        <v>1000</v>
      </c>
      <c r="D12" s="43"/>
      <c r="E12" s="135"/>
      <c r="G12" s="132"/>
      <c r="H12" s="10" t="s">
        <v>6</v>
      </c>
      <c r="I12" s="31">
        <v>500</v>
      </c>
      <c r="J12" s="43"/>
      <c r="K12" s="135"/>
    </row>
    <row r="13" spans="1:11" x14ac:dyDescent="0.45">
      <c r="A13" s="92" t="s">
        <v>3</v>
      </c>
      <c r="B13" s="11" t="s">
        <v>4</v>
      </c>
      <c r="C13" s="32">
        <v>1000</v>
      </c>
      <c r="D13" s="44"/>
      <c r="E13" s="95">
        <f>COUNTA(D13:D15)*1000</f>
        <v>0</v>
      </c>
      <c r="G13" s="92" t="s">
        <v>3</v>
      </c>
      <c r="H13" s="11" t="s">
        <v>4</v>
      </c>
      <c r="I13" s="32">
        <v>500</v>
      </c>
      <c r="J13" s="44"/>
      <c r="K13" s="95">
        <f>COUNTA(J13:J15)*500</f>
        <v>0</v>
      </c>
    </row>
    <row r="14" spans="1:11" x14ac:dyDescent="0.45">
      <c r="A14" s="93"/>
      <c r="B14" s="12" t="s">
        <v>5</v>
      </c>
      <c r="C14" s="33">
        <v>1000</v>
      </c>
      <c r="D14" s="45"/>
      <c r="E14" s="96"/>
      <c r="G14" s="93"/>
      <c r="H14" s="12" t="s">
        <v>5</v>
      </c>
      <c r="I14" s="33">
        <v>500</v>
      </c>
      <c r="J14" s="45"/>
      <c r="K14" s="96"/>
    </row>
    <row r="15" spans="1:11" ht="18.600000000000001" thickBot="1" x14ac:dyDescent="0.5">
      <c r="A15" s="94"/>
      <c r="B15" s="13" t="s">
        <v>6</v>
      </c>
      <c r="C15" s="34">
        <v>1000</v>
      </c>
      <c r="D15" s="46"/>
      <c r="E15" s="97"/>
      <c r="G15" s="94"/>
      <c r="H15" s="13" t="s">
        <v>6</v>
      </c>
      <c r="I15" s="34">
        <v>500</v>
      </c>
      <c r="J15" s="46"/>
      <c r="K15" s="97"/>
    </row>
    <row r="16" spans="1:11" ht="10.8" customHeight="1" x14ac:dyDescent="0.45"/>
    <row r="17" spans="1:11" ht="18.600000000000001" thickBot="1" x14ac:dyDescent="0.5">
      <c r="A17" s="14" t="s">
        <v>12</v>
      </c>
      <c r="B17" s="1"/>
      <c r="C17" s="1" t="s">
        <v>7</v>
      </c>
      <c r="D17" s="1" t="s">
        <v>8</v>
      </c>
      <c r="E17" s="1" t="s">
        <v>7</v>
      </c>
      <c r="G17" s="1" t="s">
        <v>11</v>
      </c>
      <c r="H17" s="1"/>
      <c r="I17" s="1" t="s">
        <v>7</v>
      </c>
      <c r="J17" s="1" t="s">
        <v>8</v>
      </c>
      <c r="K17" s="1" t="s">
        <v>7</v>
      </c>
    </row>
    <row r="18" spans="1:11" x14ac:dyDescent="0.45">
      <c r="A18" s="47" t="s">
        <v>0</v>
      </c>
      <c r="B18" s="48" t="s">
        <v>13</v>
      </c>
      <c r="C18" s="53">
        <v>1000</v>
      </c>
      <c r="D18" s="61"/>
      <c r="E18" s="57">
        <f>COUNTA(D18)*1000</f>
        <v>0</v>
      </c>
      <c r="G18" s="98" t="s">
        <v>29</v>
      </c>
      <c r="H18" s="65" t="s">
        <v>4</v>
      </c>
      <c r="I18" s="66">
        <v>2000</v>
      </c>
      <c r="J18" s="67"/>
      <c r="K18" s="101">
        <f>COUNTA(J18:J20)*2000</f>
        <v>0</v>
      </c>
    </row>
    <row r="19" spans="1:11" x14ac:dyDescent="0.45">
      <c r="A19" s="49" t="s">
        <v>1</v>
      </c>
      <c r="B19" s="15" t="s">
        <v>13</v>
      </c>
      <c r="C19" s="54">
        <v>1000</v>
      </c>
      <c r="D19" s="62"/>
      <c r="E19" s="58">
        <f>COUNTA(D19)*1000</f>
        <v>0</v>
      </c>
      <c r="G19" s="99"/>
      <c r="H19" s="68" t="s">
        <v>5</v>
      </c>
      <c r="I19" s="69">
        <v>2000</v>
      </c>
      <c r="J19" s="70"/>
      <c r="K19" s="102"/>
    </row>
    <row r="20" spans="1:11" ht="18.600000000000001" thickBot="1" x14ac:dyDescent="0.5">
      <c r="A20" s="50" t="s">
        <v>2</v>
      </c>
      <c r="B20" s="16" t="s">
        <v>13</v>
      </c>
      <c r="C20" s="55">
        <v>1000</v>
      </c>
      <c r="D20" s="63"/>
      <c r="E20" s="59">
        <f>COUNTA(D20)*1000</f>
        <v>0</v>
      </c>
      <c r="G20" s="100"/>
      <c r="H20" s="71" t="s">
        <v>6</v>
      </c>
      <c r="I20" s="72">
        <v>2000</v>
      </c>
      <c r="J20" s="73"/>
      <c r="K20" s="103"/>
    </row>
    <row r="21" spans="1:11" ht="18.600000000000001" customHeight="1" thickBot="1" x14ac:dyDescent="0.5">
      <c r="A21" s="51" t="s">
        <v>3</v>
      </c>
      <c r="B21" s="52" t="s">
        <v>13</v>
      </c>
      <c r="C21" s="56">
        <v>1000</v>
      </c>
      <c r="D21" s="64"/>
      <c r="E21" s="60">
        <f>COUNTA(D21)*1000</f>
        <v>0</v>
      </c>
      <c r="H21" s="136"/>
      <c r="I21" s="136"/>
      <c r="J21" s="136"/>
      <c r="K21" s="136"/>
    </row>
    <row r="22" spans="1:11" ht="18" customHeight="1" x14ac:dyDescent="0.45">
      <c r="G22" s="136" t="s">
        <v>25</v>
      </c>
      <c r="H22" s="136"/>
      <c r="I22" s="136"/>
      <c r="J22" s="136"/>
      <c r="K22" s="136"/>
    </row>
    <row r="23" spans="1:11" ht="18.600000000000001" customHeight="1" thickBot="1" x14ac:dyDescent="0.5">
      <c r="A23" s="14" t="s">
        <v>14</v>
      </c>
      <c r="B23" s="1"/>
      <c r="C23" s="1" t="s">
        <v>7</v>
      </c>
      <c r="D23" s="1" t="s">
        <v>8</v>
      </c>
      <c r="E23" s="1" t="s">
        <v>7</v>
      </c>
      <c r="G23" s="136" t="s">
        <v>31</v>
      </c>
      <c r="H23" s="136"/>
      <c r="I23" s="136"/>
      <c r="J23" s="136"/>
      <c r="K23" s="136"/>
    </row>
    <row r="24" spans="1:11" ht="18.600000000000001" customHeight="1" thickBot="1" x14ac:dyDescent="0.5">
      <c r="A24" s="90" t="s">
        <v>15</v>
      </c>
      <c r="B24" s="91"/>
      <c r="C24" s="74">
        <v>1000</v>
      </c>
      <c r="D24" s="76"/>
      <c r="E24" s="75">
        <f>COUNTA(D24)*1000</f>
        <v>0</v>
      </c>
      <c r="G24" s="136" t="s">
        <v>32</v>
      </c>
      <c r="H24" s="136"/>
      <c r="I24" s="136"/>
      <c r="J24" s="136"/>
      <c r="K24" s="136"/>
    </row>
    <row r="25" spans="1:11" ht="18.600000000000001" thickBot="1" x14ac:dyDescent="0.5"/>
    <row r="26" spans="1:11" x14ac:dyDescent="0.45">
      <c r="A26" s="17" t="s">
        <v>16</v>
      </c>
      <c r="B26" s="109"/>
      <c r="C26" s="109"/>
      <c r="D26" s="110"/>
      <c r="E26" s="20"/>
      <c r="F26" s="115" t="s">
        <v>21</v>
      </c>
      <c r="G26" s="116"/>
      <c r="H26" s="78" t="s">
        <v>24</v>
      </c>
      <c r="I26" s="79"/>
      <c r="J26" s="84" t="s">
        <v>26</v>
      </c>
      <c r="K26" s="85"/>
    </row>
    <row r="27" spans="1:11" x14ac:dyDescent="0.45">
      <c r="A27" s="18" t="s">
        <v>17</v>
      </c>
      <c r="B27" s="113"/>
      <c r="C27" s="113"/>
      <c r="D27" s="114"/>
      <c r="E27" s="21" t="s">
        <v>20</v>
      </c>
      <c r="F27" s="117" t="s">
        <v>22</v>
      </c>
      <c r="G27" s="118"/>
      <c r="H27" s="80">
        <f>SUM(E4:E15,E18:E21,E24,K4:K15,K18:K22)</f>
        <v>0</v>
      </c>
      <c r="I27" s="81"/>
      <c r="J27" s="86" t="s">
        <v>27</v>
      </c>
      <c r="K27" s="87"/>
    </row>
    <row r="28" spans="1:11" ht="18" customHeight="1" thickBot="1" x14ac:dyDescent="0.5">
      <c r="A28" s="18" t="s">
        <v>18</v>
      </c>
      <c r="B28" s="113"/>
      <c r="C28" s="113"/>
      <c r="D28" s="114"/>
      <c r="E28" s="22"/>
      <c r="F28" s="119" t="s">
        <v>23</v>
      </c>
      <c r="G28" s="120"/>
      <c r="H28" s="82"/>
      <c r="I28" s="83"/>
      <c r="J28" s="88"/>
      <c r="K28" s="89"/>
    </row>
    <row r="29" spans="1:11" ht="18.600000000000001" thickBot="1" x14ac:dyDescent="0.5">
      <c r="A29" s="19" t="s">
        <v>19</v>
      </c>
      <c r="B29" s="111"/>
      <c r="C29" s="111"/>
      <c r="D29" s="112"/>
      <c r="E29" s="107" t="s">
        <v>28</v>
      </c>
      <c r="F29" s="108"/>
      <c r="G29" s="108"/>
      <c r="H29" s="108"/>
      <c r="I29" s="108"/>
      <c r="J29" s="108"/>
      <c r="K29" s="108"/>
    </row>
  </sheetData>
  <sheetProtection algorithmName="SHA-512" hashValue="jgWNYnk8aNx6CEmiylCVEQMEhTkmDpZCzovKHUxuAv8QpEc8o/1+jmKaPlAm9cg5pL9S+iUz8jFYN5FSnw7snQ==" saltValue="sQTYy2rS8UCtFk92HlW2FQ==" spinCount="100000" sheet="1" objects="1" scenarios="1"/>
  <mergeCells count="32">
    <mergeCell ref="K10:K12"/>
    <mergeCell ref="A13:A15"/>
    <mergeCell ref="A10:A12"/>
    <mergeCell ref="A7:A9"/>
    <mergeCell ref="A4:A6"/>
    <mergeCell ref="E4:E6"/>
    <mergeCell ref="E7:E9"/>
    <mergeCell ref="E10:E12"/>
    <mergeCell ref="E13:E15"/>
    <mergeCell ref="E29:K29"/>
    <mergeCell ref="B26:D26"/>
    <mergeCell ref="B29:D29"/>
    <mergeCell ref="B28:D28"/>
    <mergeCell ref="B27:D27"/>
    <mergeCell ref="F26:G26"/>
    <mergeCell ref="F27:G27"/>
    <mergeCell ref="F28:G28"/>
    <mergeCell ref="A1:K1"/>
    <mergeCell ref="H26:I26"/>
    <mergeCell ref="H27:I28"/>
    <mergeCell ref="J26:K26"/>
    <mergeCell ref="J27:K28"/>
    <mergeCell ref="A24:B24"/>
    <mergeCell ref="G13:G15"/>
    <mergeCell ref="K13:K15"/>
    <mergeCell ref="G18:G20"/>
    <mergeCell ref="K18:K20"/>
    <mergeCell ref="G4:G6"/>
    <mergeCell ref="K4:K6"/>
    <mergeCell ref="G7:G9"/>
    <mergeCell ref="K7:K9"/>
    <mergeCell ref="G10:G12"/>
  </mergeCells>
  <phoneticPr fontId="1"/>
  <hyperlinks>
    <hyperlink ref="J27" r:id="rId1" xr:uid="{EDF75C1D-6C0B-4023-B424-17B98ECE420C}"/>
  </hyperlinks>
  <printOptions horizontalCentered="1" verticalCentered="1"/>
  <pageMargins left="0.59055118110236227" right="0.59055118110236227" top="0" bottom="0" header="0" footer="0"/>
  <pageSetup paperSize="9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与座信一郎</dc:creator>
  <cp:lastModifiedBy>与座信一郎</cp:lastModifiedBy>
  <cp:lastPrinted>2025-01-08T23:39:55Z</cp:lastPrinted>
  <dcterms:created xsi:type="dcterms:W3CDTF">2025-01-05T23:27:03Z</dcterms:created>
  <dcterms:modified xsi:type="dcterms:W3CDTF">2025-01-08T23:42:51Z</dcterms:modified>
</cp:coreProperties>
</file>